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R\roadway\spreadsheets\Quantities 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AA23" i="1" l="1"/>
  <c r="AA84" i="1" s="1"/>
  <c r="AA11" i="1"/>
  <c r="AA10" i="1"/>
  <c r="S23" i="1" l="1"/>
  <c r="S84" i="1" s="1"/>
  <c r="S11" i="1"/>
  <c r="S10" i="1"/>
  <c r="Z23" i="1" l="1"/>
  <c r="Z84" i="1" s="1"/>
  <c r="Z11" i="1"/>
  <c r="Z10" i="1"/>
  <c r="Y23" i="1" l="1"/>
  <c r="Y84" i="1" s="1"/>
  <c r="Y11" i="1"/>
  <c r="Y10" i="1"/>
  <c r="AD23" i="1" l="1"/>
  <c r="AD84" i="1" s="1"/>
  <c r="AD11" i="1"/>
  <c r="AD10" i="1"/>
  <c r="AE23" i="1"/>
  <c r="AE84" i="1" s="1"/>
  <c r="AE11" i="1"/>
  <c r="AE10" i="1"/>
  <c r="AC23" i="1"/>
  <c r="AC84" i="1" s="1"/>
  <c r="AC11" i="1"/>
  <c r="AC10" i="1"/>
  <c r="T23" i="1"/>
  <c r="T84" i="1" s="1"/>
  <c r="T11" i="1"/>
  <c r="T10" i="1"/>
  <c r="O23" i="1" l="1"/>
  <c r="O84" i="1" s="1"/>
  <c r="O11" i="1"/>
  <c r="O10" i="1"/>
  <c r="Q23" i="1"/>
  <c r="Q84" i="1" s="1"/>
  <c r="Q11" i="1"/>
  <c r="Q10" i="1"/>
  <c r="V23" i="1"/>
  <c r="V84" i="1" s="1"/>
  <c r="V11" i="1"/>
  <c r="V10" i="1"/>
  <c r="U10" i="1"/>
  <c r="U11" i="1"/>
  <c r="U23" i="1"/>
  <c r="U84" i="1" s="1"/>
  <c r="X23" i="1"/>
  <c r="X84" i="1" s="1"/>
  <c r="X11" i="1"/>
  <c r="X10" i="1"/>
  <c r="L23" i="1"/>
  <c r="L84" i="1" s="1"/>
  <c r="L11" i="1"/>
  <c r="L10" i="1"/>
  <c r="M23" i="1" l="1"/>
  <c r="M11" i="1"/>
  <c r="M10" i="1"/>
  <c r="AB11" i="1" l="1"/>
  <c r="W11" i="1"/>
  <c r="R11" i="1"/>
  <c r="P11" i="1"/>
  <c r="N11" i="1"/>
  <c r="K11" i="1"/>
  <c r="M84" i="1" l="1"/>
  <c r="K23" i="1" l="1"/>
  <c r="K84" i="1" s="1"/>
  <c r="N23" i="1"/>
  <c r="N84" i="1" s="1"/>
  <c r="P23" i="1"/>
  <c r="P84" i="1" s="1"/>
  <c r="R23" i="1"/>
  <c r="R84" i="1" s="1"/>
  <c r="W23" i="1"/>
  <c r="W84" i="1" s="1"/>
  <c r="AB23" i="1"/>
  <c r="AB84" i="1" s="1"/>
  <c r="K10" i="1"/>
  <c r="N10" i="1"/>
  <c r="P10" i="1"/>
  <c r="R10" i="1"/>
  <c r="W10" i="1"/>
  <c r="AB10" i="1"/>
  <c r="D7" i="1" l="1"/>
</calcChain>
</file>

<file path=xl/sharedStrings.xml><?xml version="1.0" encoding="utf-8"?>
<sst xmlns="http://schemas.openxmlformats.org/spreadsheetml/2006/main" count="262" uniqueCount="188">
  <si>
    <t>REF       NO.</t>
  </si>
  <si>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</si>
  <si>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</si>
  <si>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</si>
  <si>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</si>
  <si>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</si>
  <si>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</si>
  <si>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</si>
  <si>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</si>
  <si>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</si>
  <si>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</si>
  <si>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</si>
  <si>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</si>
  <si>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</si>
  <si>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</si>
  <si>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</si>
  <si>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</si>
  <si>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</si>
  <si>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</si>
  <si>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 xml:space="preserve">TOTALS CARRIED TO SUBSUMMARY  </t>
  </si>
  <si>
    <t>202E98100</t>
  </si>
  <si>
    <t>202E98200</t>
  </si>
  <si>
    <t xml:space="preserve"> RAILROAD TIE RETAINING WALL REMOVED</t>
  </si>
  <si>
    <t>202E23000</t>
  </si>
  <si>
    <t>202E30000</t>
  </si>
  <si>
    <t>202E32000</t>
  </si>
  <si>
    <t>202E35100</t>
  </si>
  <si>
    <t>202E58000</t>
  </si>
  <si>
    <t>202E58100</t>
  </si>
  <si>
    <t>202E75000</t>
  </si>
  <si>
    <t>202E75250</t>
  </si>
  <si>
    <t>252E01500</t>
  </si>
  <si>
    <t>R255</t>
  </si>
  <si>
    <t>R256</t>
  </si>
  <si>
    <t>R257</t>
  </si>
  <si>
    <t>R258</t>
  </si>
  <si>
    <t>R259</t>
  </si>
  <si>
    <t>R260</t>
  </si>
  <si>
    <t>R261</t>
  </si>
  <si>
    <t>R262</t>
  </si>
  <si>
    <t>R263</t>
  </si>
  <si>
    <t>R264</t>
  </si>
  <si>
    <t>R265</t>
  </si>
  <si>
    <t>PRIVATE SIGN REMOVED</t>
  </si>
  <si>
    <t>R266</t>
  </si>
  <si>
    <t>R267</t>
  </si>
  <si>
    <t>R268</t>
  </si>
  <si>
    <t>R269</t>
  </si>
  <si>
    <t>R270</t>
  </si>
  <si>
    <t>R271</t>
  </si>
  <si>
    <t>R272</t>
  </si>
  <si>
    <t>R274</t>
  </si>
  <si>
    <t>R275</t>
  </si>
  <si>
    <t>R276</t>
  </si>
  <si>
    <t>R277</t>
  </si>
  <si>
    <t>R278</t>
  </si>
  <si>
    <t>R279</t>
  </si>
  <si>
    <t>R280</t>
  </si>
  <si>
    <t>R281</t>
  </si>
  <si>
    <t>R282</t>
  </si>
  <si>
    <t>R283</t>
  </si>
  <si>
    <t>R284</t>
  </si>
  <si>
    <t>R285</t>
  </si>
  <si>
    <t>R286</t>
  </si>
  <si>
    <t>R287</t>
  </si>
  <si>
    <t>R288</t>
  </si>
  <si>
    <t>R289</t>
  </si>
  <si>
    <t>R290</t>
  </si>
  <si>
    <t>R291</t>
  </si>
  <si>
    <t>R292</t>
  </si>
  <si>
    <t>R293</t>
  </si>
  <si>
    <t>R294</t>
  </si>
  <si>
    <t>R295</t>
  </si>
  <si>
    <t>R296</t>
  </si>
  <si>
    <t>R297</t>
  </si>
  <si>
    <t>R298</t>
  </si>
  <si>
    <t>R299</t>
  </si>
  <si>
    <t>R300</t>
  </si>
  <si>
    <t>R301</t>
  </si>
  <si>
    <t>R302</t>
  </si>
  <si>
    <t>R303</t>
  </si>
  <si>
    <t>R304</t>
  </si>
  <si>
    <t>R305</t>
  </si>
  <si>
    <t>R306</t>
  </si>
  <si>
    <t>R307</t>
  </si>
  <si>
    <t>356, 358</t>
  </si>
  <si>
    <t>358, 348</t>
  </si>
  <si>
    <t>PRIVATE LIGHT REMOVED, AS PER PLAN</t>
  </si>
  <si>
    <t>TREE GRATES REMOVED, AS PER PLAN</t>
  </si>
  <si>
    <t>METAL POSTS REMOVED, AS PER PLAN</t>
  </si>
  <si>
    <t>BENCH REMOVED, AS PER PLAN</t>
  </si>
  <si>
    <t xml:space="preserve"> TRASH RECEPTACLES REMOVED, AS PER PLAN</t>
  </si>
  <si>
    <t>TENNIS NET REMOVED, AS PER PLAN</t>
  </si>
  <si>
    <t>24+26.40 RT (M)</t>
  </si>
  <si>
    <t>24+93.03 RT (M)</t>
  </si>
  <si>
    <t>24+62.64 RT  (M)</t>
  </si>
  <si>
    <t>24+62.33 RT  (M)</t>
  </si>
  <si>
    <t>5+45.00 RT  (L)</t>
  </si>
  <si>
    <t>26+92.75 RT  (M)</t>
  </si>
  <si>
    <t>25+28.99 RT  (M)</t>
  </si>
  <si>
    <t>25+96.87 RT  (M)</t>
  </si>
  <si>
    <t>10+22.11 RT  (SS)</t>
  </si>
  <si>
    <t>10+73.59 RT  (SS)</t>
  </si>
  <si>
    <t>11+30.26 RT  (SS)</t>
  </si>
  <si>
    <t>11+36.08 RT  (SS)</t>
  </si>
  <si>
    <t>12+50.00 RT  (SS)</t>
  </si>
  <si>
    <t>13+54.87 RT  (SS)</t>
  </si>
  <si>
    <t>13+00.92 RT  (SS)</t>
  </si>
  <si>
    <t>13+44.81 RT  (SS)</t>
  </si>
  <si>
    <t>14+66.33 RT  (SS)</t>
  </si>
  <si>
    <t>14+67.92 RT  (SS)</t>
  </si>
  <si>
    <t>2+18.06 RT  (CC)</t>
  </si>
  <si>
    <t>2+08.06 RT  (CC)</t>
  </si>
  <si>
    <t>2+08.16 RT  (CC)</t>
  </si>
  <si>
    <t>24+39.23 LT (M)</t>
  </si>
  <si>
    <t>25+07.20 LT (M)</t>
  </si>
  <si>
    <t>25+56.50 LT (M)</t>
  </si>
  <si>
    <t>12+50.00 LT (SS)</t>
  </si>
  <si>
    <t>13+52.69 LT (SS)</t>
  </si>
  <si>
    <t>13+72.97 LT (SS)</t>
  </si>
  <si>
    <t>13+94.02 LT (SS)</t>
  </si>
  <si>
    <t>14+10.71 LT (SS)</t>
  </si>
  <si>
    <t>14+32.50 LT (SS)</t>
  </si>
  <si>
    <t>14+65.22 LT (SS)</t>
  </si>
  <si>
    <t>14+75.89 LT (SS)</t>
  </si>
  <si>
    <t>2+24.76 LT (CC)</t>
  </si>
  <si>
    <t>2+08.62 LT (CC)</t>
  </si>
  <si>
    <t>2+57.56 LT (CC)</t>
  </si>
  <si>
    <t>3+12.00 LT (CC)</t>
  </si>
  <si>
    <t>6+06.65 LT (2ND)</t>
  </si>
  <si>
    <t>24+79.62 RT (M)</t>
  </si>
  <si>
    <t>25+06.27 RT (M)</t>
  </si>
  <si>
    <t>26+92.75 RT (M)</t>
  </si>
  <si>
    <t>26+82.82 RT (M)</t>
  </si>
  <si>
    <t>10+73.59 RT (SS)</t>
  </si>
  <si>
    <t>11+30.26 RT (SS)</t>
  </si>
  <si>
    <t>11+36.08 RT (SS)</t>
  </si>
  <si>
    <t>11+31.97 RT (SS)</t>
  </si>
  <si>
    <t>11+64.68 RT (SS)</t>
  </si>
  <si>
    <t>13+73.68 RT (SS)</t>
  </si>
  <si>
    <t>14+67.92 RT (SS)</t>
  </si>
  <si>
    <t>15+03.16 RT (SS)</t>
  </si>
  <si>
    <t>2+33.08 RT (CC)</t>
  </si>
  <si>
    <t>2+85.30 RT (CC)</t>
  </si>
  <si>
    <t>19+08.67 RT (M)</t>
  </si>
  <si>
    <t>3+12.00 RT (CC)</t>
  </si>
  <si>
    <t>6+06.65 RT (2ND)</t>
  </si>
  <si>
    <t>24+75.68 LT (M)</t>
  </si>
  <si>
    <t>25+07.56 LT (M)</t>
  </si>
  <si>
    <t>26+92.75 LT (M)</t>
  </si>
  <si>
    <t>13+00.00 LT (SS)</t>
  </si>
  <si>
    <t>13+10.24 LT (SS)</t>
  </si>
  <si>
    <t>13+72.51 LT (SS)</t>
  </si>
  <si>
    <t>14+92.63 LT (SS)</t>
  </si>
  <si>
    <t>14+72.68 LT (SS)</t>
  </si>
  <si>
    <t>14+53.13 LT (SS)</t>
  </si>
  <si>
    <t>14+33.60 LT (SS)</t>
  </si>
  <si>
    <t>2+90.30 LT (CC)</t>
  </si>
  <si>
    <t>2+92.61 LT (CC)</t>
  </si>
  <si>
    <t>13+00.00 RT (SS)</t>
  </si>
  <si>
    <t>13+00.92 RT (SS)</t>
  </si>
  <si>
    <t>13+54.81 RT (SS)</t>
  </si>
  <si>
    <t>202E75001</t>
  </si>
  <si>
    <t>202E75251</t>
  </si>
  <si>
    <t>351, 348,
358</t>
  </si>
  <si>
    <t>24+86.96 LT (M)</t>
  </si>
  <si>
    <t>4+21.70 RT (2ND)</t>
  </si>
  <si>
    <t>4+10.09 RT (2ND)</t>
  </si>
  <si>
    <t>4+36.18 LT  (2ND)</t>
  </si>
  <si>
    <t>4+10.77 LT  (2ND)</t>
  </si>
  <si>
    <t>4+84.56 LT  (2ND)</t>
  </si>
  <si>
    <t>5+21.39 LT  (2ND)</t>
  </si>
  <si>
    <t>4+83.73 LT  (2ND)</t>
  </si>
  <si>
    <t>5+66.88 LT  (2ND)</t>
  </si>
  <si>
    <t>5+02.43 LT (2ND)</t>
  </si>
  <si>
    <t>5+35.94 LT (2ND)</t>
  </si>
  <si>
    <t>5+66.79 LT (2ND)</t>
  </si>
  <si>
    <t>R308</t>
  </si>
  <si>
    <t>5+32.60 RT (2ND)</t>
  </si>
  <si>
    <t>5+57.74 RT (2ND)</t>
  </si>
  <si>
    <t>25+96.73 LT (M)</t>
  </si>
  <si>
    <t>26+26.85 LT (M)</t>
  </si>
  <si>
    <t xml:space="preserve"> WOOD POLE WITH CONCRETE BASE, REMOVED</t>
  </si>
  <si>
    <t>R309</t>
  </si>
  <si>
    <t>26+91.15 LT  (M)</t>
  </si>
  <si>
    <t>STATION TO STATION
MOUND ST.  = (M)
SHORT ST.  = (SS)
CIVIC CENTER DR. = (CC)
SECOND ST. = (2ND)</t>
  </si>
  <si>
    <t>4+88.22 LT (2ND)</t>
  </si>
  <si>
    <t>6+17.79 LT (2ND)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</si>
</sst>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vertical="center"/>
    </xf>
    <xf numFmtId="0" fontId="4" fillId="5" borderId="24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right" vertical="center"/>
    </xf>
    <xf numFmtId="0" fontId="4" fillId="5" borderId="27" xfId="0" applyFont="1" applyFill="1" applyBorder="1" applyAlignment="1" applyProtection="1">
      <alignment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11" xfId="0" applyFont="1" applyFill="1" applyBorder="1" applyAlignment="1" applyProtection="1">
      <alignment horizontal="center" textRotation="90" wrapText="1"/>
    </xf>
    <xf numFmtId="0" fontId="4" fillId="0" borderId="12" xfId="0" applyFont="1" applyFill="1" applyBorder="1" applyAlignment="1" applyProtection="1">
      <alignment horizontal="center" textRotation="90" wrapText="1"/>
    </xf>
    <xf numFmtId="0" fontId="4" fillId="0" borderId="26" xfId="0" applyFont="1" applyFill="1" applyBorder="1" applyAlignment="1" applyProtection="1">
      <alignment horizontal="center" textRotation="90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6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4" fillId="0" borderId="19" xfId="0" applyFont="1" applyFill="1" applyBorder="1" applyAlignment="1" applyProtection="1">
      <alignment horizontal="center" wrapText="1"/>
    </xf>
    <xf numFmtId="0" fontId="4" fillId="0" borderId="20" xfId="0" applyFont="1" applyFill="1" applyBorder="1" applyAlignment="1" applyProtection="1">
      <alignment horizontal="center" wrapText="1"/>
    </xf>
    <xf numFmtId="0" fontId="4" fillId="0" borderId="21" xfId="0" applyFont="1" applyFill="1" applyBorder="1" applyAlignment="1" applyProtection="1">
      <alignment horizontal="center" wrapText="1"/>
    </xf>
    <xf numFmtId="0" fontId="3" fillId="0" borderId="23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3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6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4"/>
  <sheetViews>
    <sheetView showGridLines="0" tabSelected="1" topLeftCell="D34" zoomScale="85" zoomScaleNormal="85" workbookViewId="0">
      <selection activeCell="D75" sqref="D75:J75"/>
    </sheetView>
  </sheetViews>
  <sheetFormatPr defaultRowHeight="12.75" customHeight="1" x14ac:dyDescent="0.2"/>
  <cols>
    <col min="1" max="1" width="2.5703125" style="5" customWidth="1"/>
    <col min="2" max="2" width="9.140625" style="5" customWidth="1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31" width="9.7109375" style="6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30"/>
      <c r="F1" s="3"/>
      <c r="G1" s="3" t="s">
        <v>6</v>
      </c>
      <c r="H1" s="28" t="s">
        <v>15</v>
      </c>
      <c r="I1" s="2" t="s">
        <v>14</v>
      </c>
      <c r="J1" s="1"/>
      <c r="K1" s="1"/>
      <c r="L1" s="20"/>
      <c r="M1" s="1"/>
      <c r="N1" s="20"/>
      <c r="O1" s="20"/>
      <c r="P1" s="20"/>
      <c r="Q1" s="15"/>
      <c r="R1" s="15"/>
      <c r="S1" s="15"/>
      <c r="T1" s="15"/>
      <c r="U1" s="1"/>
      <c r="V1" s="1"/>
      <c r="W1" s="1"/>
      <c r="X1" s="1"/>
      <c r="Y1" s="15"/>
      <c r="Z1" s="15"/>
      <c r="AA1" s="15"/>
      <c r="AB1" s="22"/>
      <c r="AC1" s="15"/>
      <c r="AD1" s="15"/>
      <c r="AE1" s="15"/>
    </row>
    <row r="2" spans="1:38" ht="12.75" customHeight="1" x14ac:dyDescent="0.2">
      <c r="D2" s="2"/>
      <c r="E2" s="30"/>
      <c r="F2" s="3"/>
      <c r="G2" s="3" t="s">
        <v>4</v>
      </c>
      <c r="H2" s="28" t="s">
        <v>16</v>
      </c>
      <c r="I2" s="2" t="s">
        <v>5</v>
      </c>
      <c r="J2" s="1"/>
      <c r="K2" s="1"/>
      <c r="L2" s="20"/>
      <c r="M2" s="1"/>
      <c r="N2" s="20"/>
      <c r="O2" s="20"/>
      <c r="P2" s="20"/>
      <c r="Q2" s="15"/>
      <c r="R2" s="15"/>
      <c r="S2" s="15"/>
      <c r="T2" s="15"/>
      <c r="U2" s="1"/>
      <c r="V2" s="1"/>
      <c r="W2" s="1"/>
      <c r="X2" s="1"/>
      <c r="Y2" s="15"/>
      <c r="Z2" s="15"/>
      <c r="AA2" s="15"/>
      <c r="AB2" s="22"/>
      <c r="AC2" s="15"/>
      <c r="AD2" s="15"/>
      <c r="AE2" s="15"/>
    </row>
    <row r="3" spans="1:38" ht="12.75" customHeight="1" x14ac:dyDescent="0.2">
      <c r="D3" s="2"/>
      <c r="E3" s="31"/>
      <c r="F3" s="3"/>
      <c r="G3" s="3"/>
      <c r="H3" s="28" t="s">
        <v>17</v>
      </c>
      <c r="I3" s="2" t="s">
        <v>12</v>
      </c>
      <c r="J3" s="1"/>
      <c r="K3" s="1"/>
      <c r="L3" s="2"/>
      <c r="M3" s="1"/>
      <c r="N3" s="2"/>
      <c r="O3" s="2"/>
      <c r="P3" s="2"/>
      <c r="Q3" s="15"/>
      <c r="R3" s="15"/>
      <c r="S3" s="15"/>
      <c r="T3" s="15"/>
      <c r="U3" s="1"/>
      <c r="V3" s="1"/>
      <c r="W3" s="1"/>
      <c r="X3" s="1"/>
      <c r="Y3" s="15"/>
      <c r="Z3" s="15"/>
      <c r="AA3" s="15"/>
      <c r="AB3" s="22"/>
      <c r="AC3" s="15"/>
      <c r="AD3" s="15"/>
      <c r="AE3" s="15"/>
    </row>
    <row r="4" spans="1:38" ht="12.75" customHeight="1" x14ac:dyDescent="0.2">
      <c r="D4" s="2"/>
      <c r="E4" s="31"/>
      <c r="F4" s="4"/>
      <c r="G4" s="4"/>
      <c r="H4" s="28" t="s">
        <v>18</v>
      </c>
      <c r="I4" s="2" t="s">
        <v>13</v>
      </c>
      <c r="J4" s="1"/>
      <c r="K4" s="1"/>
      <c r="L4" s="2"/>
      <c r="M4" s="1"/>
      <c r="N4" s="2"/>
      <c r="O4" s="2"/>
      <c r="P4" s="2"/>
      <c r="Q4" s="15"/>
      <c r="R4" s="15"/>
      <c r="S4" s="15"/>
      <c r="T4" s="15"/>
      <c r="U4" s="1"/>
      <c r="V4" s="1"/>
      <c r="W4" s="1"/>
      <c r="X4" s="1"/>
      <c r="Y4" s="15"/>
      <c r="Z4" s="15"/>
      <c r="AA4" s="15"/>
      <c r="AB4" s="22"/>
      <c r="AC4" s="15"/>
      <c r="AD4" s="15"/>
      <c r="AE4" s="15"/>
    </row>
    <row r="5" spans="1:38" ht="12.75" customHeight="1" x14ac:dyDescent="0.2">
      <c r="D5" s="2"/>
      <c r="E5" s="31"/>
      <c r="F5" s="4"/>
      <c r="G5" s="4"/>
      <c r="H5" s="28"/>
      <c r="I5" s="2"/>
      <c r="J5" s="4"/>
      <c r="K5" s="4"/>
      <c r="L5" s="4"/>
      <c r="M5" s="4"/>
      <c r="N5" s="4"/>
      <c r="O5" s="4"/>
      <c r="P5" s="4"/>
      <c r="Q5" s="21"/>
      <c r="R5" s="21"/>
      <c r="S5" s="21"/>
      <c r="T5" s="21"/>
      <c r="U5" s="1"/>
      <c r="V5" s="1"/>
      <c r="W5" s="1"/>
      <c r="X5" s="1"/>
      <c r="Y5" s="21"/>
      <c r="Z5" s="21"/>
      <c r="AA5" s="21"/>
      <c r="AB5" s="22"/>
      <c r="AC5" s="21"/>
      <c r="AD5" s="21"/>
      <c r="AE5" s="21"/>
    </row>
    <row r="6" spans="1:38" ht="12.75" customHeight="1" thickBot="1" x14ac:dyDescent="0.25"/>
    <row r="7" spans="1:38" ht="12.75" customHeight="1" thickBot="1" x14ac:dyDescent="0.25">
      <c r="B7" s="24" t="s">
        <v>9</v>
      </c>
      <c r="D7" s="40">
        <f>AG7</f>
        <v>1</v>
      </c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G7" s="17">
        <v>1</v>
      </c>
      <c r="AH7" s="18" t="s">
        <v>3</v>
      </c>
      <c r="AI7" s="19"/>
      <c r="AJ7" s="19"/>
      <c r="AK7" s="19"/>
      <c r="AL7" s="19"/>
    </row>
    <row r="8" spans="1:38" ht="12.75" customHeight="1" thickBot="1" x14ac:dyDescent="0.25">
      <c r="B8" s="27">
        <v>285</v>
      </c>
      <c r="D8" s="48" t="s">
        <v>7</v>
      </c>
      <c r="E8" s="48"/>
      <c r="F8" s="48"/>
      <c r="G8" s="48"/>
      <c r="H8" s="48"/>
      <c r="I8" s="48"/>
      <c r="J8" s="48"/>
      <c r="K8" s="23" t="s">
        <v>23</v>
      </c>
      <c r="L8" s="23" t="s">
        <v>24</v>
      </c>
      <c r="M8" s="23" t="s">
        <v>25</v>
      </c>
      <c r="N8" s="23" t="s">
        <v>26</v>
      </c>
      <c r="O8" s="23" t="s">
        <v>27</v>
      </c>
      <c r="P8" s="23" t="s">
        <v>28</v>
      </c>
      <c r="Q8" s="23" t="s">
        <v>29</v>
      </c>
      <c r="R8" s="23" t="s">
        <v>30</v>
      </c>
      <c r="S8" s="23" t="s">
        <v>162</v>
      </c>
      <c r="T8" s="23" t="s">
        <v>163</v>
      </c>
      <c r="U8" s="23" t="s">
        <v>20</v>
      </c>
      <c r="V8" s="23" t="s">
        <v>20</v>
      </c>
      <c r="W8" s="23" t="s">
        <v>20</v>
      </c>
      <c r="X8" s="23" t="s">
        <v>20</v>
      </c>
      <c r="Y8" s="23" t="s">
        <v>20</v>
      </c>
      <c r="Z8" s="23" t="s">
        <v>20</v>
      </c>
      <c r="AA8" s="23" t="s">
        <v>21</v>
      </c>
      <c r="AB8" s="23" t="s">
        <v>21</v>
      </c>
      <c r="AC8" s="23" t="s">
        <v>20</v>
      </c>
      <c r="AD8" s="23" t="s">
        <v>31</v>
      </c>
      <c r="AE8" s="23"/>
    </row>
    <row r="9" spans="1:38" ht="12.75" customHeight="1" thickBot="1" x14ac:dyDescent="0.25">
      <c r="D9" s="49" t="s">
        <v>8</v>
      </c>
      <c r="E9" s="49"/>
      <c r="F9" s="49"/>
      <c r="G9" s="49"/>
      <c r="H9" s="49"/>
      <c r="I9" s="49"/>
      <c r="J9" s="49"/>
      <c r="K9" s="16"/>
      <c r="L9" s="16"/>
      <c r="M9" s="16"/>
      <c r="N9" s="16"/>
      <c r="O9" s="16"/>
      <c r="P9" s="16"/>
      <c r="Q9" s="16"/>
      <c r="R9" s="16"/>
      <c r="S9" s="16"/>
      <c r="T9" s="16"/>
      <c r="U9" s="16" t="s">
        <v>90</v>
      </c>
      <c r="V9" s="16" t="s">
        <v>91</v>
      </c>
      <c r="W9" s="16" t="s">
        <v>88</v>
      </c>
      <c r="X9" s="16" t="s">
        <v>87</v>
      </c>
      <c r="Y9" s="16" t="s">
        <v>43</v>
      </c>
      <c r="Z9" s="16" t="s">
        <v>89</v>
      </c>
      <c r="AA9" s="16" t="s">
        <v>92</v>
      </c>
      <c r="AB9" s="16" t="s">
        <v>22</v>
      </c>
      <c r="AC9" s="16" t="s">
        <v>182</v>
      </c>
      <c r="AD9" s="16"/>
      <c r="AE9" s="16"/>
    </row>
    <row r="10" spans="1:38" ht="12.75" customHeight="1" x14ac:dyDescent="0.2">
      <c r="B10" s="62" t="s">
        <v>10</v>
      </c>
      <c r="D10" s="45" t="s">
        <v>0</v>
      </c>
      <c r="E10" s="45" t="s">
        <v>1</v>
      </c>
      <c r="F10" s="53" t="s">
        <v>185</v>
      </c>
      <c r="G10" s="54"/>
      <c r="H10" s="54"/>
      <c r="I10" s="54"/>
      <c r="J10" s="55"/>
      <c r="K10" s="7" t="str">
        <f t="shared" ref="K10:AB10" si="0">IF(OR(TRIM(K8)=0,TRIM(K8)=""),"",IF(IFERROR(TRIM(INDEX(QryItemNamed,MATCH(TRIM(K8),ITEM,0),2)),"")="Y","SPECIAL",LEFT(IFERROR(TRIM(INDEX(ITEM,MATCH(TRIM(K8),ITEM,0))),""),3)))</f>
        <v>202</v>
      </c>
      <c r="L10" s="7" t="str">
        <f t="shared" ref="L10" si="1">IF(OR(TRIM(L8)=0,TRIM(L8)=""),"",IF(IFERROR(TRIM(INDEX(QryItemNamed,MATCH(TRIM(L8),ITEM,0),2)),"")="Y","SPECIAL",LEFT(IFERROR(TRIM(INDEX(ITEM,MATCH(TRIM(L8),ITEM,0))),""),3)))</f>
        <v>202</v>
      </c>
      <c r="M10" s="7" t="str">
        <f t="shared" ref="M10" si="2">IF(OR(TRIM(M8)=0,TRIM(M8)=""),"",IF(IFERROR(TRIM(INDEX(QryItemNamed,MATCH(TRIM(M8),ITEM,0),2)),"")="Y","SPECIAL",LEFT(IFERROR(TRIM(INDEX(ITEM,MATCH(TRIM(M8),ITEM,0))),""),3)))</f>
        <v>202</v>
      </c>
      <c r="N10" s="7" t="str">
        <f t="shared" si="0"/>
        <v>202</v>
      </c>
      <c r="O10" s="7" t="str">
        <f t="shared" ref="O10" si="3">IF(OR(TRIM(O8)=0,TRIM(O8)=""),"",IF(IFERROR(TRIM(INDEX(QryItemNamed,MATCH(TRIM(O8),ITEM,0),2)),"")="Y","SPECIAL",LEFT(IFERROR(TRIM(INDEX(ITEM,MATCH(TRIM(O8),ITEM,0))),""),3)))</f>
        <v>202</v>
      </c>
      <c r="P10" s="7" t="str">
        <f t="shared" si="0"/>
        <v>202</v>
      </c>
      <c r="Q10" s="7" t="str">
        <f t="shared" ref="Q10" si="4">IF(OR(TRIM(Q8)=0,TRIM(Q8)=""),"",IF(IFERROR(TRIM(INDEX(QryItemNamed,MATCH(TRIM(Q8),ITEM,0),2)),"")="Y","SPECIAL",LEFT(IFERROR(TRIM(INDEX(ITEM,MATCH(TRIM(Q8),ITEM,0))),""),3)))</f>
        <v>202</v>
      </c>
      <c r="R10" s="7" t="str">
        <f t="shared" si="0"/>
        <v>202</v>
      </c>
      <c r="S10" s="7" t="str">
        <f t="shared" si="0"/>
        <v>202</v>
      </c>
      <c r="T10" s="7" t="str">
        <f t="shared" si="0"/>
        <v>202</v>
      </c>
      <c r="U10" s="7" t="str">
        <f t="shared" si="0"/>
        <v>202</v>
      </c>
      <c r="V10" s="7" t="str">
        <f t="shared" ref="V10:AA10" si="5">IF(OR(TRIM(V8)=0,TRIM(V8)=""),"",IF(IFERROR(TRIM(INDEX(QryItemNamed,MATCH(TRIM(V8),ITEM,0),2)),"")="Y","SPECIAL",LEFT(IFERROR(TRIM(INDEX(ITEM,MATCH(TRIM(V8),ITEM,0))),""),3)))</f>
        <v>202</v>
      </c>
      <c r="W10" s="7" t="str">
        <f t="shared" si="0"/>
        <v>202</v>
      </c>
      <c r="X10" s="7" t="str">
        <f t="shared" si="5"/>
        <v>202</v>
      </c>
      <c r="Y10" s="7" t="str">
        <f t="shared" si="5"/>
        <v>202</v>
      </c>
      <c r="Z10" s="7" t="str">
        <f t="shared" si="5"/>
        <v>202</v>
      </c>
      <c r="AA10" s="7" t="str">
        <f t="shared" si="5"/>
        <v>202</v>
      </c>
      <c r="AB10" s="7" t="str">
        <f t="shared" si="0"/>
        <v>202</v>
      </c>
      <c r="AC10" s="7" t="str">
        <f t="shared" ref="AC10:AE10" si="6">IF(OR(TRIM(AC8)=0,TRIM(AC8)=""),"",IF(IFERROR(TRIM(INDEX(QryItemNamed,MATCH(TRIM(AC8),ITEM,0),2)),"")="Y","SPECIAL",LEFT(IFERROR(TRIM(INDEX(ITEM,MATCH(TRIM(AC8),ITEM,0))),""),3)))</f>
        <v>202</v>
      </c>
      <c r="AD10" s="7" t="str">
        <f t="shared" ref="AD10" si="7">IF(OR(TRIM(AD8)=0,TRIM(AD8)=""),"",IF(IFERROR(TRIM(INDEX(QryItemNamed,MATCH(TRIM(AD8),ITEM,0),2)),"")="Y","SPECIAL",LEFT(IFERROR(TRIM(INDEX(ITEM,MATCH(TRIM(AD8),ITEM,0))),""),3)))</f>
        <v>252</v>
      </c>
      <c r="AE10" s="7" t="str">
        <f t="shared" si="6"/>
        <v/>
      </c>
    </row>
    <row r="11" spans="1:38" ht="12.75" customHeight="1" x14ac:dyDescent="0.2">
      <c r="B11" s="63"/>
      <c r="D11" s="46"/>
      <c r="E11" s="46"/>
      <c r="F11" s="56"/>
      <c r="G11" s="57"/>
      <c r="H11" s="57"/>
      <c r="I11" s="57"/>
      <c r="J11" s="58"/>
      <c r="K11" s="41" t="str">
        <f t="shared" ref="K11:AB11" si="8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PAVEMENT REMOVED</v>
      </c>
      <c r="L11" s="41" t="str">
        <f t="shared" ref="L11" si="9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WALK REMOVED</v>
      </c>
      <c r="M11" s="41" t="str">
        <f t="shared" ref="M11" si="10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CURB REMOVED</v>
      </c>
      <c r="N11" s="41" t="str">
        <f t="shared" si="8"/>
        <v>PIPE REMOVED, 24" AND UNDER</v>
      </c>
      <c r="O11" s="41" t="str">
        <f t="shared" ref="O11" si="11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MANHOLE REMOVED</v>
      </c>
      <c r="P11" s="41" t="str">
        <f t="shared" si="8"/>
        <v>CATCH BASIN REMOVED</v>
      </c>
      <c r="Q11" s="41" t="str">
        <f t="shared" ref="Q11" si="12">IF(OR(TRIM(Q8)=0,TRIM(Q8)=""),IF(Q9="","",Q9),IF(IFERROR(TRIM(INDEX(QryItemNamed,MATCH(TRIM(Q8),ITEM,0),2)),"")="Y",TRIM(RIGHT(IFERROR(TRIM(INDEX(QryItemNamed,MATCH(TRIM(Q8),ITEM,0),4)),"123456789012"),LEN(IFERROR(TRIM(INDEX(QryItemNamed,MATCH(TRIM(Q8),ITEM,0),4)),"123456789012"))-9))&amp;Q9,IFERROR(TRIM(INDEX(QryItemNamed,MATCH(TRIM(Q8),ITEM,0),4))&amp;Q9,"ITEM CODE DOES NOT EXIST IN ITEM MASTER")))</f>
        <v>FENCE REMOVED</v>
      </c>
      <c r="R11" s="41" t="str">
        <f t="shared" si="8"/>
        <v>GATE REMOVED</v>
      </c>
      <c r="S11" s="41" t="str">
        <f t="shared" si="8"/>
        <v>FENCE REMOVED, AS PER PLAN</v>
      </c>
      <c r="T11" s="41" t="str">
        <f t="shared" si="8"/>
        <v>GATE REMOVED, AS PER PLAN</v>
      </c>
      <c r="U11" s="42" t="str">
        <f t="shared" si="8"/>
        <v>REMOVAL MISC.:BENCH REMOVED, AS PER PLAN</v>
      </c>
      <c r="V11" s="41" t="str">
        <f t="shared" ref="V11:AA11" si="13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REMOVAL MISC.: TRASH RECEPTACLES REMOVED, AS PER PLAN</v>
      </c>
      <c r="W11" s="41" t="str">
        <f t="shared" si="8"/>
        <v>REMOVAL MISC.:TREE GRATES REMOVED, AS PER PLAN</v>
      </c>
      <c r="X11" s="41" t="str">
        <f t="shared" si="13"/>
        <v>REMOVAL MISC.:PRIVATE LIGHT REMOVED, AS PER PLAN</v>
      </c>
      <c r="Y11" s="41" t="str">
        <f t="shared" si="13"/>
        <v>REMOVAL MISC.:PRIVATE SIGN REMOVED</v>
      </c>
      <c r="Z11" s="41" t="str">
        <f t="shared" si="13"/>
        <v>REMOVAL MISC.:METAL POSTS REMOVED, AS PER PLAN</v>
      </c>
      <c r="AA11" s="41" t="str">
        <f t="shared" si="13"/>
        <v>REMOVAL MISC.:TENNIS NET REMOVED, AS PER PLAN</v>
      </c>
      <c r="AB11" s="41" t="str">
        <f t="shared" si="8"/>
        <v>REMOVAL MISC.: RAILROAD TIE RETAINING WALL REMOVED</v>
      </c>
      <c r="AC11" s="41" t="str">
        <f t="shared" ref="AC11:AE11" si="14">IF(OR(TRIM(AC8)=0,TRIM(AC8)=""),IF(AC9="","",AC9),IF(IFERROR(TRIM(INDEX(QryItemNamed,MATCH(TRIM(AC8),ITEM,0),2)),"")="Y",TRIM(RIGHT(IFERROR(TRIM(INDEX(QryItemNamed,MATCH(TRIM(AC8),ITEM,0),4)),"123456789012"),LEN(IFERROR(TRIM(INDEX(QryItemNamed,MATCH(TRIM(AC8),ITEM,0),4)),"123456789012"))-9))&amp;AC9,IFERROR(TRIM(INDEX(QryItemNamed,MATCH(TRIM(AC8),ITEM,0),4))&amp;AC9,"ITEM CODE DOES NOT EXIST IN ITEM MASTER")))</f>
        <v>REMOVAL MISC.: WOOD POLE WITH CONCRETE BASE, REMOVED</v>
      </c>
      <c r="AD11" s="41" t="str">
        <f t="shared" ref="AD11" si="15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>FULL DEPTH PAVEMENT SAWING</v>
      </c>
      <c r="AE11" s="41" t="str">
        <f t="shared" si="14"/>
        <v/>
      </c>
    </row>
    <row r="12" spans="1:38" ht="12.75" customHeight="1" x14ac:dyDescent="0.2">
      <c r="B12" s="63"/>
      <c r="D12" s="46"/>
      <c r="E12" s="46"/>
      <c r="F12" s="56"/>
      <c r="G12" s="57"/>
      <c r="H12" s="57"/>
      <c r="I12" s="57"/>
      <c r="J12" s="58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3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pans="1:38" ht="12.75" customHeight="1" x14ac:dyDescent="0.2">
      <c r="B13" s="63"/>
      <c r="D13" s="46"/>
      <c r="E13" s="46"/>
      <c r="F13" s="56"/>
      <c r="G13" s="57"/>
      <c r="H13" s="57"/>
      <c r="I13" s="57"/>
      <c r="J13" s="58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3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pans="1:38" ht="12.75" customHeight="1" x14ac:dyDescent="0.2">
      <c r="B14" s="63"/>
      <c r="D14" s="46"/>
      <c r="E14" s="46"/>
      <c r="F14" s="56"/>
      <c r="G14" s="57"/>
      <c r="H14" s="57"/>
      <c r="I14" s="57"/>
      <c r="J14" s="58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3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pans="1:38" ht="12.75" customHeight="1" x14ac:dyDescent="0.2">
      <c r="B15" s="63"/>
      <c r="D15" s="46"/>
      <c r="E15" s="46"/>
      <c r="F15" s="56"/>
      <c r="G15" s="57"/>
      <c r="H15" s="57"/>
      <c r="I15" s="57"/>
      <c r="J15" s="58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3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pans="1:38" ht="12.75" customHeight="1" x14ac:dyDescent="0.2">
      <c r="B16" s="63"/>
      <c r="D16" s="46"/>
      <c r="E16" s="46"/>
      <c r="F16" s="56"/>
      <c r="G16" s="57"/>
      <c r="H16" s="57"/>
      <c r="I16" s="57"/>
      <c r="J16" s="58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3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pans="2:31" ht="12.75" customHeight="1" x14ac:dyDescent="0.2">
      <c r="B17" s="63"/>
      <c r="D17" s="46"/>
      <c r="E17" s="46"/>
      <c r="F17" s="56"/>
      <c r="G17" s="57"/>
      <c r="H17" s="57"/>
      <c r="I17" s="57"/>
      <c r="J17" s="58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3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pans="2:31" ht="12.75" customHeight="1" x14ac:dyDescent="0.2">
      <c r="B18" s="63"/>
      <c r="D18" s="46"/>
      <c r="E18" s="46"/>
      <c r="F18" s="56"/>
      <c r="G18" s="57"/>
      <c r="H18" s="57"/>
      <c r="I18" s="57"/>
      <c r="J18" s="58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3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pans="2:31" ht="12.75" customHeight="1" x14ac:dyDescent="0.2">
      <c r="B19" s="63"/>
      <c r="D19" s="46"/>
      <c r="E19" s="46"/>
      <c r="F19" s="56"/>
      <c r="G19" s="57"/>
      <c r="H19" s="57"/>
      <c r="I19" s="57"/>
      <c r="J19" s="58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3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pans="2:31" ht="12.75" customHeight="1" x14ac:dyDescent="0.2">
      <c r="B20" s="63"/>
      <c r="D20" s="46"/>
      <c r="E20" s="46"/>
      <c r="F20" s="56"/>
      <c r="G20" s="57"/>
      <c r="H20" s="57"/>
      <c r="I20" s="57"/>
      <c r="J20" s="58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3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pans="2:31" ht="12.75" customHeight="1" x14ac:dyDescent="0.2">
      <c r="B21" s="63"/>
      <c r="D21" s="46"/>
      <c r="E21" s="46"/>
      <c r="F21" s="56"/>
      <c r="G21" s="57"/>
      <c r="H21" s="57"/>
      <c r="I21" s="57"/>
      <c r="J21" s="58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3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pans="2:31" ht="12.75" customHeight="1" x14ac:dyDescent="0.2">
      <c r="B22" s="63"/>
      <c r="D22" s="46"/>
      <c r="E22" s="46"/>
      <c r="F22" s="56"/>
      <c r="G22" s="57"/>
      <c r="H22" s="57"/>
      <c r="I22" s="57"/>
      <c r="J22" s="58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4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pans="2:31" ht="12.75" customHeight="1" thickBot="1" x14ac:dyDescent="0.25">
      <c r="B23" s="64"/>
      <c r="D23" s="47"/>
      <c r="E23" s="47"/>
      <c r="F23" s="59"/>
      <c r="G23" s="60"/>
      <c r="H23" s="60"/>
      <c r="I23" s="60"/>
      <c r="J23" s="61"/>
      <c r="K23" s="8" t="str">
        <f t="shared" ref="K23:AB23" si="16">IF(OR(TRIM(K8)=0,TRIM(K8)=""),"",IF(IFERROR(TRIM(INDEX(QryItemNamed,MATCH(TRIM(K8),ITEM,0),3)),"")="LS","",IFERROR(TRIM(INDEX(QryItemNamed,MATCH(TRIM(K8),ITEM,0),3)),"")))</f>
        <v>SY</v>
      </c>
      <c r="L23" s="8" t="str">
        <f t="shared" ref="L23" si="17">IF(OR(TRIM(L8)=0,TRIM(L8)=""),"",IF(IFERROR(TRIM(INDEX(QryItemNamed,MATCH(TRIM(L8),ITEM,0),3)),"")="LS","",IFERROR(TRIM(INDEX(QryItemNamed,MATCH(TRIM(L8),ITEM,0),3)),"")))</f>
        <v>SF</v>
      </c>
      <c r="M23" s="8" t="str">
        <f t="shared" ref="M23" si="18">IF(OR(TRIM(M8)=0,TRIM(M8)=""),"",IF(IFERROR(TRIM(INDEX(QryItemNamed,MATCH(TRIM(M8),ITEM,0),3)),"")="LS","",IFERROR(TRIM(INDEX(QryItemNamed,MATCH(TRIM(M8),ITEM,0),3)),"")))</f>
        <v>FT</v>
      </c>
      <c r="N23" s="8" t="str">
        <f t="shared" si="16"/>
        <v>FT</v>
      </c>
      <c r="O23" s="8" t="str">
        <f t="shared" ref="O23" si="19">IF(OR(TRIM(O8)=0,TRIM(O8)=""),"",IF(IFERROR(TRIM(INDEX(QryItemNamed,MATCH(TRIM(O8),ITEM,0),3)),"")="LS","",IFERROR(TRIM(INDEX(QryItemNamed,MATCH(TRIM(O8),ITEM,0),3)),"")))</f>
        <v>EACH</v>
      </c>
      <c r="P23" s="8" t="str">
        <f t="shared" si="16"/>
        <v>EACH</v>
      </c>
      <c r="Q23" s="8" t="str">
        <f t="shared" ref="Q23" si="20">IF(OR(TRIM(Q8)=0,TRIM(Q8)=""),"",IF(IFERROR(TRIM(INDEX(QryItemNamed,MATCH(TRIM(Q8),ITEM,0),3)),"")="LS","",IFERROR(TRIM(INDEX(QryItemNamed,MATCH(TRIM(Q8),ITEM,0),3)),"")))</f>
        <v>FT</v>
      </c>
      <c r="R23" s="8" t="str">
        <f t="shared" si="16"/>
        <v>EACH</v>
      </c>
      <c r="S23" s="8" t="str">
        <f t="shared" si="16"/>
        <v>FT</v>
      </c>
      <c r="T23" s="8" t="str">
        <f t="shared" si="16"/>
        <v>EACH</v>
      </c>
      <c r="U23" s="8" t="str">
        <f t="shared" si="16"/>
        <v>EACH</v>
      </c>
      <c r="V23" s="8" t="str">
        <f t="shared" ref="V23:AA23" si="21">IF(OR(TRIM(V8)=0,TRIM(V8)=""),"",IF(IFERROR(TRIM(INDEX(QryItemNamed,MATCH(TRIM(V8),ITEM,0),3)),"")="LS","",IFERROR(TRIM(INDEX(QryItemNamed,MATCH(TRIM(V8),ITEM,0),3)),"")))</f>
        <v>EACH</v>
      </c>
      <c r="W23" s="8" t="str">
        <f t="shared" si="16"/>
        <v>EACH</v>
      </c>
      <c r="X23" s="8" t="str">
        <f t="shared" si="21"/>
        <v>EACH</v>
      </c>
      <c r="Y23" s="8" t="str">
        <f t="shared" si="21"/>
        <v>EACH</v>
      </c>
      <c r="Z23" s="8" t="str">
        <f t="shared" si="21"/>
        <v>EACH</v>
      </c>
      <c r="AA23" s="8" t="str">
        <f t="shared" si="21"/>
        <v>FT</v>
      </c>
      <c r="AB23" s="8" t="str">
        <f t="shared" si="16"/>
        <v>FT</v>
      </c>
      <c r="AC23" s="8" t="str">
        <f t="shared" ref="AC23:AE23" si="22">IF(OR(TRIM(AC8)=0,TRIM(AC8)=""),"",IF(IFERROR(TRIM(INDEX(QryItemNamed,MATCH(TRIM(AC8),ITEM,0),3)),"")="LS","",IFERROR(TRIM(INDEX(QryItemNamed,MATCH(TRIM(AC8),ITEM,0),3)),"")))</f>
        <v>EACH</v>
      </c>
      <c r="AD23" s="8" t="str">
        <f t="shared" ref="AD23" si="23">IF(OR(TRIM(AD8)=0,TRIM(AD8)=""),"",IF(IFERROR(TRIM(INDEX(QryItemNamed,MATCH(TRIM(AD8),ITEM,0),3)),"")="LS","",IFERROR(TRIM(INDEX(QryItemNamed,MATCH(TRIM(AD8),ITEM,0),3)),"")))</f>
        <v>FT</v>
      </c>
      <c r="AE23" s="8" t="str">
        <f t="shared" si="22"/>
        <v/>
      </c>
    </row>
    <row r="24" spans="2:31" ht="12.75" customHeight="1" x14ac:dyDescent="0.2">
      <c r="B24" s="25">
        <v>1</v>
      </c>
      <c r="D24" s="9" t="s">
        <v>32</v>
      </c>
      <c r="E24" s="9">
        <v>353</v>
      </c>
      <c r="F24" s="37" t="s">
        <v>93</v>
      </c>
      <c r="G24" s="38"/>
      <c r="H24" s="12" t="s">
        <v>2</v>
      </c>
      <c r="I24" s="37" t="s">
        <v>130</v>
      </c>
      <c r="J24" s="39"/>
      <c r="K24" s="12">
        <v>59</v>
      </c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2:31" ht="12.75" customHeight="1" x14ac:dyDescent="0.2">
      <c r="B25" s="25">
        <v>1</v>
      </c>
      <c r="D25" s="9" t="s">
        <v>33</v>
      </c>
      <c r="E25" s="9">
        <v>353</v>
      </c>
      <c r="F25" s="37" t="s">
        <v>94</v>
      </c>
      <c r="G25" s="38"/>
      <c r="H25" s="12" t="s">
        <v>2</v>
      </c>
      <c r="I25" s="37" t="s">
        <v>131</v>
      </c>
      <c r="J25" s="39"/>
      <c r="K25" s="12"/>
      <c r="L25" s="12"/>
      <c r="M25" s="12"/>
      <c r="N25" s="12">
        <v>12</v>
      </c>
      <c r="O25" s="12"/>
      <c r="P25" s="12">
        <v>1</v>
      </c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2:31" ht="12.75" customHeight="1" x14ac:dyDescent="0.2">
      <c r="B26" s="25">
        <v>1</v>
      </c>
      <c r="D26" s="9" t="s">
        <v>34</v>
      </c>
      <c r="E26" s="9">
        <v>353</v>
      </c>
      <c r="F26" s="37" t="s">
        <v>95</v>
      </c>
      <c r="G26" s="38"/>
      <c r="H26" s="12" t="s">
        <v>2</v>
      </c>
      <c r="I26" s="37" t="s">
        <v>132</v>
      </c>
      <c r="J26" s="39"/>
      <c r="K26" s="12"/>
      <c r="L26" s="12">
        <v>4513</v>
      </c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2:31" ht="12.75" customHeight="1" x14ac:dyDescent="0.2">
      <c r="B27" s="25">
        <v>1</v>
      </c>
      <c r="D27" s="9" t="s">
        <v>35</v>
      </c>
      <c r="E27" s="9">
        <v>353</v>
      </c>
      <c r="F27" s="37" t="s">
        <v>96</v>
      </c>
      <c r="G27" s="38"/>
      <c r="H27" s="12" t="s">
        <v>2</v>
      </c>
      <c r="I27" s="37" t="s">
        <v>132</v>
      </c>
      <c r="J27" s="39"/>
      <c r="K27" s="12"/>
      <c r="L27" s="12"/>
      <c r="M27" s="12">
        <v>242</v>
      </c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</row>
    <row r="28" spans="2:31" x14ac:dyDescent="0.2">
      <c r="B28" s="25">
        <v>1</v>
      </c>
      <c r="D28" s="9" t="s">
        <v>36</v>
      </c>
      <c r="E28" s="9">
        <v>353</v>
      </c>
      <c r="F28" s="37" t="s">
        <v>114</v>
      </c>
      <c r="G28" s="38"/>
      <c r="H28" s="12" t="s">
        <v>2</v>
      </c>
      <c r="I28" s="37" t="s">
        <v>147</v>
      </c>
      <c r="J28" s="39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>
        <v>2</v>
      </c>
      <c r="Z28" s="12"/>
      <c r="AA28" s="12"/>
      <c r="AB28" s="12"/>
      <c r="AC28" s="12"/>
      <c r="AD28" s="12"/>
      <c r="AE28" s="12"/>
    </row>
    <row r="29" spans="2:31" ht="12.75" customHeight="1" x14ac:dyDescent="0.2">
      <c r="B29" s="25">
        <v>1</v>
      </c>
      <c r="D29" s="9" t="s">
        <v>37</v>
      </c>
      <c r="E29" s="9">
        <v>353</v>
      </c>
      <c r="F29" s="37" t="s">
        <v>165</v>
      </c>
      <c r="G29" s="38"/>
      <c r="H29" s="12" t="s">
        <v>2</v>
      </c>
      <c r="I29" s="37" t="s">
        <v>148</v>
      </c>
      <c r="J29" s="39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>
        <v>47</v>
      </c>
      <c r="AE29" s="12"/>
    </row>
    <row r="30" spans="2:31" ht="12.75" customHeight="1" x14ac:dyDescent="0.2">
      <c r="B30" s="25">
        <v>1</v>
      </c>
      <c r="D30" s="9" t="s">
        <v>38</v>
      </c>
      <c r="E30" s="9">
        <v>353</v>
      </c>
      <c r="F30" s="37" t="s">
        <v>115</v>
      </c>
      <c r="G30" s="38"/>
      <c r="H30" s="12" t="s">
        <v>2</v>
      </c>
      <c r="I30" s="37" t="s">
        <v>149</v>
      </c>
      <c r="J30" s="39"/>
      <c r="K30" s="12"/>
      <c r="L30" s="12"/>
      <c r="M30" s="12">
        <v>97</v>
      </c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2:31" ht="12.75" customHeight="1" x14ac:dyDescent="0.2">
      <c r="B31" s="25">
        <v>1</v>
      </c>
      <c r="D31" s="9" t="s">
        <v>39</v>
      </c>
      <c r="E31" s="9">
        <v>353</v>
      </c>
      <c r="F31" s="37" t="s">
        <v>97</v>
      </c>
      <c r="G31" s="38"/>
      <c r="H31" s="12" t="s">
        <v>2</v>
      </c>
      <c r="I31" s="37" t="s">
        <v>149</v>
      </c>
      <c r="J31" s="39"/>
      <c r="K31" s="12"/>
      <c r="L31" s="12">
        <v>1933</v>
      </c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2:31" ht="12.75" customHeight="1" x14ac:dyDescent="0.2">
      <c r="B32" s="25">
        <v>1</v>
      </c>
      <c r="D32" s="9" t="s">
        <v>40</v>
      </c>
      <c r="E32" s="9">
        <v>353</v>
      </c>
      <c r="F32" s="37" t="s">
        <v>180</v>
      </c>
      <c r="G32" s="38"/>
      <c r="H32" s="12" t="s">
        <v>2</v>
      </c>
      <c r="I32" s="37" t="s">
        <v>181</v>
      </c>
      <c r="J32" s="39"/>
      <c r="K32" s="12">
        <v>18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2:31" ht="12.75" customHeight="1" x14ac:dyDescent="0.2">
      <c r="B33" s="25">
        <v>1</v>
      </c>
      <c r="D33" s="9" t="s">
        <v>41</v>
      </c>
      <c r="E33" s="9">
        <v>353</v>
      </c>
      <c r="F33" s="37" t="s">
        <v>116</v>
      </c>
      <c r="G33" s="38"/>
      <c r="H33" s="12" t="s">
        <v>2</v>
      </c>
      <c r="I33" s="37" t="s">
        <v>149</v>
      </c>
      <c r="J33" s="39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>
        <v>136</v>
      </c>
      <c r="AE33" s="12"/>
    </row>
    <row r="34" spans="2:31" ht="12.75" customHeight="1" x14ac:dyDescent="0.2">
      <c r="B34" s="25">
        <v>1</v>
      </c>
      <c r="D34" s="9" t="s">
        <v>42</v>
      </c>
      <c r="E34" s="9">
        <v>353</v>
      </c>
      <c r="F34" s="37" t="s">
        <v>98</v>
      </c>
      <c r="G34" s="38"/>
      <c r="H34" s="12" t="s">
        <v>2</v>
      </c>
      <c r="I34" s="37" t="s">
        <v>149</v>
      </c>
      <c r="J34" s="39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>
        <v>83</v>
      </c>
      <c r="AE34" s="12"/>
    </row>
    <row r="35" spans="2:31" ht="12.75" customHeight="1" x14ac:dyDescent="0.2">
      <c r="B35" s="25">
        <v>1</v>
      </c>
      <c r="D35" s="9" t="s">
        <v>44</v>
      </c>
      <c r="E35" s="9">
        <v>353</v>
      </c>
      <c r="F35" s="37" t="s">
        <v>99</v>
      </c>
      <c r="G35" s="38"/>
      <c r="H35" s="12" t="s">
        <v>2</v>
      </c>
      <c r="I35" s="37" t="s">
        <v>133</v>
      </c>
      <c r="J35" s="39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>
        <v>6</v>
      </c>
      <c r="X35" s="12"/>
      <c r="Y35" s="12"/>
      <c r="Z35" s="12"/>
      <c r="AA35" s="12"/>
      <c r="AB35" s="12"/>
      <c r="AC35" s="12"/>
      <c r="AD35" s="12"/>
      <c r="AE35" s="12"/>
    </row>
    <row r="36" spans="2:31" ht="12.75" customHeight="1" x14ac:dyDescent="0.2">
      <c r="B36" s="25">
        <v>1</v>
      </c>
      <c r="D36" s="9" t="s">
        <v>45</v>
      </c>
      <c r="E36" s="9">
        <v>353</v>
      </c>
      <c r="F36" s="37" t="s">
        <v>100</v>
      </c>
      <c r="G36" s="38"/>
      <c r="H36" s="12"/>
      <c r="I36" s="10"/>
      <c r="J36" s="13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>
        <v>1</v>
      </c>
      <c r="W36" s="12"/>
      <c r="X36" s="12"/>
      <c r="Y36" s="12"/>
      <c r="Z36" s="12"/>
      <c r="AA36" s="12"/>
      <c r="AB36" s="12"/>
      <c r="AC36" s="12"/>
      <c r="AD36" s="12"/>
      <c r="AE36" s="12"/>
    </row>
    <row r="37" spans="2:31" ht="12.75" customHeight="1" x14ac:dyDescent="0.2">
      <c r="B37" s="25"/>
      <c r="D37" s="9"/>
      <c r="E37" s="9"/>
      <c r="F37" s="10"/>
      <c r="G37" s="11"/>
      <c r="H37" s="12"/>
      <c r="I37" s="10"/>
      <c r="J37" s="13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2:31" ht="12.75" customHeight="1" x14ac:dyDescent="0.2">
      <c r="B38" s="36">
        <v>1</v>
      </c>
      <c r="D38" s="9" t="s">
        <v>46</v>
      </c>
      <c r="E38" s="9">
        <v>356</v>
      </c>
      <c r="F38" s="37" t="s">
        <v>101</v>
      </c>
      <c r="G38" s="38"/>
      <c r="H38" s="12" t="s">
        <v>2</v>
      </c>
      <c r="I38" s="37" t="s">
        <v>134</v>
      </c>
      <c r="J38" s="39"/>
      <c r="K38" s="12"/>
      <c r="L38" s="12"/>
      <c r="M38" s="12"/>
      <c r="N38" s="12">
        <v>52</v>
      </c>
      <c r="O38" s="12">
        <v>1</v>
      </c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2:31" ht="12.75" customHeight="1" x14ac:dyDescent="0.2">
      <c r="B39" s="36">
        <v>1</v>
      </c>
      <c r="D39" s="9" t="s">
        <v>47</v>
      </c>
      <c r="E39" s="9">
        <v>356</v>
      </c>
      <c r="F39" s="37" t="s">
        <v>102</v>
      </c>
      <c r="G39" s="38"/>
      <c r="H39" s="12" t="s">
        <v>2</v>
      </c>
      <c r="I39" s="37" t="s">
        <v>135</v>
      </c>
      <c r="J39" s="39"/>
      <c r="K39" s="12"/>
      <c r="L39" s="12"/>
      <c r="M39" s="12"/>
      <c r="N39" s="12">
        <v>57</v>
      </c>
      <c r="O39" s="12">
        <v>1</v>
      </c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2:31" ht="12.75" customHeight="1" x14ac:dyDescent="0.2">
      <c r="B40" s="36">
        <v>1</v>
      </c>
      <c r="D40" s="9" t="s">
        <v>48</v>
      </c>
      <c r="E40" s="9">
        <v>356</v>
      </c>
      <c r="F40" s="37" t="s">
        <v>103</v>
      </c>
      <c r="G40" s="38"/>
      <c r="H40" s="12" t="s">
        <v>2</v>
      </c>
      <c r="I40" s="37" t="s">
        <v>136</v>
      </c>
      <c r="J40" s="39"/>
      <c r="K40" s="12"/>
      <c r="L40" s="12"/>
      <c r="M40" s="12"/>
      <c r="N40" s="12">
        <v>6</v>
      </c>
      <c r="O40" s="12">
        <v>1</v>
      </c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2:31" ht="12.75" customHeight="1" x14ac:dyDescent="0.2">
      <c r="B41" s="36">
        <v>1</v>
      </c>
      <c r="D41" s="9" t="s">
        <v>49</v>
      </c>
      <c r="E41" s="9">
        <v>356</v>
      </c>
      <c r="F41" s="37" t="s">
        <v>103</v>
      </c>
      <c r="G41" s="38"/>
      <c r="H41" s="12" t="s">
        <v>2</v>
      </c>
      <c r="I41" s="37" t="s">
        <v>137</v>
      </c>
      <c r="J41" s="39"/>
      <c r="K41" s="12"/>
      <c r="L41" s="12"/>
      <c r="M41" s="12"/>
      <c r="N41" s="12">
        <v>10</v>
      </c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</row>
    <row r="42" spans="2:31" ht="12.75" customHeight="1" x14ac:dyDescent="0.2">
      <c r="B42" s="36">
        <v>1</v>
      </c>
      <c r="D42" s="9" t="s">
        <v>50</v>
      </c>
      <c r="E42" s="9">
        <v>356</v>
      </c>
      <c r="F42" s="37" t="s">
        <v>104</v>
      </c>
      <c r="G42" s="38"/>
      <c r="H42" s="12" t="s">
        <v>2</v>
      </c>
      <c r="I42" s="37" t="s">
        <v>138</v>
      </c>
      <c r="J42" s="39"/>
      <c r="K42" s="12"/>
      <c r="L42" s="12"/>
      <c r="M42" s="12"/>
      <c r="N42" s="12">
        <v>29</v>
      </c>
      <c r="O42" s="12">
        <v>1</v>
      </c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</row>
    <row r="43" spans="2:31" ht="12.75" customHeight="1" x14ac:dyDescent="0.2">
      <c r="B43" s="36">
        <v>1</v>
      </c>
      <c r="D43" s="9"/>
      <c r="E43" s="9"/>
      <c r="F43" s="37"/>
      <c r="G43" s="38"/>
      <c r="H43" s="12"/>
      <c r="I43" s="37"/>
      <c r="J43" s="39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</row>
    <row r="44" spans="2:31" ht="12.75" customHeight="1" x14ac:dyDescent="0.2">
      <c r="B44" s="36">
        <v>1</v>
      </c>
      <c r="D44" s="9" t="s">
        <v>51</v>
      </c>
      <c r="E44" s="9">
        <v>358</v>
      </c>
      <c r="F44" s="37" t="s">
        <v>104</v>
      </c>
      <c r="G44" s="38"/>
      <c r="H44" s="12" t="s">
        <v>2</v>
      </c>
      <c r="I44" s="37" t="s">
        <v>160</v>
      </c>
      <c r="J44" s="39"/>
      <c r="K44" s="12"/>
      <c r="L44" s="12"/>
      <c r="M44" s="12"/>
      <c r="N44" s="12"/>
      <c r="O44" s="12">
        <v>1</v>
      </c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</row>
    <row r="45" spans="2:31" ht="12.75" customHeight="1" x14ac:dyDescent="0.2">
      <c r="B45" s="36">
        <v>1</v>
      </c>
      <c r="D45" s="9" t="s">
        <v>52</v>
      </c>
      <c r="E45" s="9">
        <v>356</v>
      </c>
      <c r="F45" s="37" t="s">
        <v>105</v>
      </c>
      <c r="G45" s="38"/>
      <c r="H45" s="12" t="s">
        <v>2</v>
      </c>
      <c r="I45" s="37" t="s">
        <v>159</v>
      </c>
      <c r="J45" s="39"/>
      <c r="K45" s="12"/>
      <c r="L45" s="12">
        <v>373</v>
      </c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</row>
    <row r="46" spans="2:31" ht="12.75" customHeight="1" x14ac:dyDescent="0.2">
      <c r="B46" s="36">
        <v>1</v>
      </c>
      <c r="D46" s="9" t="s">
        <v>53</v>
      </c>
      <c r="E46" s="9" t="s">
        <v>85</v>
      </c>
      <c r="F46" s="37" t="s">
        <v>105</v>
      </c>
      <c r="G46" s="38"/>
      <c r="H46" s="12" t="s">
        <v>2</v>
      </c>
      <c r="I46" s="37" t="s">
        <v>161</v>
      </c>
      <c r="J46" s="39"/>
      <c r="K46" s="12"/>
      <c r="L46" s="12"/>
      <c r="M46" s="12">
        <v>105</v>
      </c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</row>
    <row r="47" spans="2:31" ht="12.75" customHeight="1" x14ac:dyDescent="0.2">
      <c r="B47" s="36">
        <v>1</v>
      </c>
      <c r="D47" s="9" t="s">
        <v>54</v>
      </c>
      <c r="E47" s="9">
        <v>356</v>
      </c>
      <c r="F47" s="37" t="s">
        <v>117</v>
      </c>
      <c r="G47" s="38"/>
      <c r="H47" s="12" t="s">
        <v>2</v>
      </c>
      <c r="I47" s="37" t="s">
        <v>150</v>
      </c>
      <c r="J47" s="39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>
        <v>126</v>
      </c>
      <c r="AE47" s="12"/>
    </row>
    <row r="48" spans="2:31" ht="12.75" customHeight="1" x14ac:dyDescent="0.2">
      <c r="B48" s="36">
        <v>1</v>
      </c>
      <c r="D48" s="9" t="s">
        <v>55</v>
      </c>
      <c r="E48" s="9" t="s">
        <v>85</v>
      </c>
      <c r="F48" s="37" t="s">
        <v>117</v>
      </c>
      <c r="G48" s="38"/>
      <c r="H48" s="12" t="s">
        <v>2</v>
      </c>
      <c r="I48" s="37" t="s">
        <v>151</v>
      </c>
      <c r="J48" s="39"/>
      <c r="K48" s="12"/>
      <c r="L48" s="12"/>
      <c r="M48" s="12">
        <v>55</v>
      </c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</row>
    <row r="49" spans="2:31" ht="12.75" customHeight="1" x14ac:dyDescent="0.2">
      <c r="B49" s="36">
        <v>1</v>
      </c>
      <c r="D49" s="9" t="s">
        <v>56</v>
      </c>
      <c r="E49" s="9" t="s">
        <v>85</v>
      </c>
      <c r="F49" s="37" t="s">
        <v>117</v>
      </c>
      <c r="G49" s="38"/>
      <c r="H49" s="12" t="s">
        <v>2</v>
      </c>
      <c r="I49" s="37" t="s">
        <v>151</v>
      </c>
      <c r="J49" s="39"/>
      <c r="K49" s="12"/>
      <c r="L49" s="12">
        <v>742</v>
      </c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</row>
    <row r="50" spans="2:31" ht="12.75" customHeight="1" x14ac:dyDescent="0.2">
      <c r="B50" s="36"/>
      <c r="D50" s="9"/>
      <c r="E50" s="9"/>
      <c r="F50" s="33"/>
      <c r="G50" s="11"/>
      <c r="H50" s="12"/>
      <c r="I50" s="33"/>
      <c r="J50" s="13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</row>
    <row r="51" spans="2:31" ht="12.75" customHeight="1" x14ac:dyDescent="0.2">
      <c r="B51" s="36">
        <v>1</v>
      </c>
      <c r="D51" s="9" t="s">
        <v>57</v>
      </c>
      <c r="E51" s="9">
        <v>358</v>
      </c>
      <c r="F51" s="37" t="s">
        <v>118</v>
      </c>
      <c r="G51" s="38"/>
      <c r="H51" s="12" t="s">
        <v>2</v>
      </c>
      <c r="I51" s="37" t="s">
        <v>152</v>
      </c>
      <c r="J51" s="39"/>
      <c r="K51" s="12"/>
      <c r="L51" s="12"/>
      <c r="M51" s="12"/>
      <c r="N51" s="12"/>
      <c r="O51" s="12"/>
      <c r="P51" s="12"/>
      <c r="Q51" s="12">
        <v>86</v>
      </c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</row>
    <row r="52" spans="2:31" ht="12.75" customHeight="1" x14ac:dyDescent="0.2">
      <c r="B52" s="36">
        <v>1</v>
      </c>
      <c r="D52" s="9" t="s">
        <v>58</v>
      </c>
      <c r="E52" s="9">
        <v>358</v>
      </c>
      <c r="F52" s="37" t="s">
        <v>106</v>
      </c>
      <c r="G52" s="38"/>
      <c r="H52" s="12" t="s">
        <v>2</v>
      </c>
      <c r="I52" s="37" t="s">
        <v>139</v>
      </c>
      <c r="J52" s="39"/>
      <c r="K52" s="12">
        <v>33</v>
      </c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</row>
    <row r="53" spans="2:31" ht="12.75" customHeight="1" x14ac:dyDescent="0.2">
      <c r="B53" s="36">
        <v>1</v>
      </c>
      <c r="D53" s="9" t="s">
        <v>59</v>
      </c>
      <c r="E53" s="9">
        <v>358</v>
      </c>
      <c r="F53" s="37" t="s">
        <v>107</v>
      </c>
      <c r="G53" s="38"/>
      <c r="H53" s="12" t="s">
        <v>2</v>
      </c>
      <c r="I53" s="37" t="s">
        <v>140</v>
      </c>
      <c r="J53" s="39"/>
      <c r="K53" s="12"/>
      <c r="L53" s="12"/>
      <c r="M53" s="12"/>
      <c r="N53" s="12">
        <v>167</v>
      </c>
      <c r="O53" s="12">
        <v>1</v>
      </c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</row>
    <row r="54" spans="2:31" ht="12.75" customHeight="1" x14ac:dyDescent="0.2">
      <c r="B54" s="36">
        <v>1</v>
      </c>
      <c r="D54" s="9" t="s">
        <v>60</v>
      </c>
      <c r="E54" s="65" t="s">
        <v>164</v>
      </c>
      <c r="F54" s="37" t="s">
        <v>108</v>
      </c>
      <c r="G54" s="38"/>
      <c r="H54" s="12" t="s">
        <v>2</v>
      </c>
      <c r="I54" s="37" t="s">
        <v>144</v>
      </c>
      <c r="J54" s="39"/>
      <c r="K54" s="12"/>
      <c r="L54" s="12"/>
      <c r="M54" s="12"/>
      <c r="N54" s="12"/>
      <c r="O54" s="12"/>
      <c r="P54" s="12"/>
      <c r="Q54" s="12"/>
      <c r="R54" s="12"/>
      <c r="S54" s="12">
        <v>410</v>
      </c>
      <c r="T54" s="12">
        <v>2</v>
      </c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</row>
    <row r="55" spans="2:31" ht="12.75" customHeight="1" x14ac:dyDescent="0.2">
      <c r="B55" s="36"/>
      <c r="D55" s="9"/>
      <c r="E55" s="66"/>
      <c r="F55" s="33"/>
      <c r="G55" s="34"/>
      <c r="H55" s="12"/>
      <c r="I55" s="33"/>
      <c r="J55" s="35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</row>
    <row r="56" spans="2:31" ht="12.75" customHeight="1" x14ac:dyDescent="0.2">
      <c r="B56" s="36">
        <v>1</v>
      </c>
      <c r="D56" s="9" t="s">
        <v>61</v>
      </c>
      <c r="E56" s="9">
        <v>358</v>
      </c>
      <c r="F56" s="37" t="s">
        <v>109</v>
      </c>
      <c r="G56" s="38"/>
      <c r="H56" s="12" t="s">
        <v>2</v>
      </c>
      <c r="I56" s="37" t="s">
        <v>140</v>
      </c>
      <c r="J56" s="39"/>
      <c r="K56" s="12"/>
      <c r="L56" s="12"/>
      <c r="M56" s="12"/>
      <c r="N56" s="12">
        <v>9</v>
      </c>
      <c r="O56" s="12"/>
      <c r="P56" s="12">
        <v>1</v>
      </c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</row>
    <row r="57" spans="2:31" ht="12.75" customHeight="1" x14ac:dyDescent="0.2">
      <c r="B57" s="36">
        <v>1</v>
      </c>
      <c r="D57" s="9" t="s">
        <v>62</v>
      </c>
      <c r="E57" s="9" t="s">
        <v>86</v>
      </c>
      <c r="F57" s="37" t="s">
        <v>110</v>
      </c>
      <c r="G57" s="38"/>
      <c r="H57" s="12" t="s">
        <v>2</v>
      </c>
      <c r="I57" s="37" t="s">
        <v>141</v>
      </c>
      <c r="J57" s="39"/>
      <c r="K57" s="12"/>
      <c r="L57" s="12"/>
      <c r="M57" s="12"/>
      <c r="N57" s="12">
        <v>36</v>
      </c>
      <c r="O57" s="12">
        <v>1</v>
      </c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</row>
    <row r="58" spans="2:31" ht="12.75" customHeight="1" x14ac:dyDescent="0.2">
      <c r="B58" s="36">
        <v>1</v>
      </c>
      <c r="D58" s="9" t="s">
        <v>63</v>
      </c>
      <c r="E58" s="9">
        <v>358</v>
      </c>
      <c r="F58" s="37" t="s">
        <v>119</v>
      </c>
      <c r="G58" s="38"/>
      <c r="H58" s="12" t="s">
        <v>2</v>
      </c>
      <c r="I58" s="37" t="s">
        <v>153</v>
      </c>
      <c r="J58" s="39"/>
      <c r="K58" s="12"/>
      <c r="L58" s="12"/>
      <c r="M58" s="12"/>
      <c r="N58" s="12"/>
      <c r="O58" s="12"/>
      <c r="P58" s="12"/>
      <c r="Q58" s="12">
        <v>336</v>
      </c>
      <c r="R58" s="12">
        <v>2</v>
      </c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</row>
    <row r="59" spans="2:31" ht="12.75" customHeight="1" x14ac:dyDescent="0.2">
      <c r="B59" s="25">
        <v>1</v>
      </c>
      <c r="D59" s="9" t="s">
        <v>64</v>
      </c>
      <c r="E59" s="9">
        <v>358</v>
      </c>
      <c r="F59" s="37" t="s">
        <v>120</v>
      </c>
      <c r="G59" s="38"/>
      <c r="H59" s="12" t="s">
        <v>2</v>
      </c>
      <c r="I59" s="37" t="s">
        <v>154</v>
      </c>
      <c r="J59" s="39"/>
      <c r="K59" s="12">
        <v>310</v>
      </c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</row>
    <row r="60" spans="2:31" ht="12.75" customHeight="1" x14ac:dyDescent="0.2">
      <c r="B60" s="25">
        <v>1</v>
      </c>
      <c r="D60" s="9" t="s">
        <v>65</v>
      </c>
      <c r="E60" s="9">
        <v>358</v>
      </c>
      <c r="F60" s="37" t="s">
        <v>121</v>
      </c>
      <c r="G60" s="38"/>
      <c r="H60" s="12" t="s">
        <v>2</v>
      </c>
      <c r="I60" s="37" t="s">
        <v>155</v>
      </c>
      <c r="J60" s="39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>
        <v>4</v>
      </c>
      <c r="Y60" s="12"/>
      <c r="Z60" s="12"/>
      <c r="AA60" s="12"/>
      <c r="AB60" s="12"/>
      <c r="AC60" s="12"/>
      <c r="AD60" s="12"/>
      <c r="AE60" s="12"/>
    </row>
    <row r="61" spans="2:31" ht="12.75" customHeight="1" x14ac:dyDescent="0.2">
      <c r="B61" s="25">
        <v>1</v>
      </c>
      <c r="D61" s="9" t="s">
        <v>66</v>
      </c>
      <c r="E61" s="9">
        <v>358</v>
      </c>
      <c r="F61" s="37" t="s">
        <v>122</v>
      </c>
      <c r="G61" s="38"/>
      <c r="H61" s="12" t="s">
        <v>2</v>
      </c>
      <c r="I61" s="37" t="s">
        <v>156</v>
      </c>
      <c r="J61" s="39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>
        <v>2</v>
      </c>
      <c r="AA61" s="12">
        <v>42</v>
      </c>
      <c r="AB61" s="12"/>
      <c r="AC61" s="12"/>
      <c r="AD61" s="12"/>
      <c r="AE61" s="12"/>
    </row>
    <row r="62" spans="2:31" ht="12.75" customHeight="1" x14ac:dyDescent="0.2">
      <c r="B62" s="25">
        <v>1</v>
      </c>
      <c r="D62" s="9" t="s">
        <v>67</v>
      </c>
      <c r="E62" s="9">
        <v>358</v>
      </c>
      <c r="F62" s="37" t="s">
        <v>123</v>
      </c>
      <c r="G62" s="38"/>
      <c r="H62" s="12"/>
      <c r="I62" s="10"/>
      <c r="J62" s="13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>
        <v>1</v>
      </c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pans="2:31" ht="12.75" customHeight="1" x14ac:dyDescent="0.2">
      <c r="B63" s="25">
        <v>1</v>
      </c>
      <c r="D63" s="9" t="s">
        <v>68</v>
      </c>
      <c r="E63" s="9">
        <v>358</v>
      </c>
      <c r="F63" s="37" t="s">
        <v>124</v>
      </c>
      <c r="G63" s="38"/>
      <c r="H63" s="12"/>
      <c r="I63" s="10"/>
      <c r="J63" s="13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>
        <v>1</v>
      </c>
      <c r="W63" s="12"/>
      <c r="X63" s="12"/>
      <c r="Y63" s="12"/>
      <c r="Z63" s="12"/>
      <c r="AA63" s="12"/>
      <c r="AB63" s="12"/>
      <c r="AC63" s="12"/>
      <c r="AD63" s="12"/>
      <c r="AE63" s="12"/>
    </row>
    <row r="64" spans="2:31" ht="12.75" customHeight="1" x14ac:dyDescent="0.2">
      <c r="B64" s="25"/>
      <c r="D64" s="9"/>
      <c r="E64" s="9"/>
      <c r="F64" s="10"/>
      <c r="G64" s="11"/>
      <c r="H64" s="12"/>
      <c r="I64" s="10"/>
      <c r="J64" s="13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pans="2:31" ht="12.75" customHeight="1" x14ac:dyDescent="0.2">
      <c r="B65" s="25">
        <v>1</v>
      </c>
      <c r="D65" s="9" t="s">
        <v>69</v>
      </c>
      <c r="E65" s="9">
        <v>360</v>
      </c>
      <c r="F65" s="37" t="s">
        <v>111</v>
      </c>
      <c r="G65" s="38"/>
      <c r="H65" s="12" t="s">
        <v>2</v>
      </c>
      <c r="I65" s="37" t="s">
        <v>142</v>
      </c>
      <c r="J65" s="39"/>
      <c r="K65" s="12"/>
      <c r="L65" s="12"/>
      <c r="M65" s="12">
        <v>15</v>
      </c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2:31" ht="12.75" customHeight="1" x14ac:dyDescent="0.2">
      <c r="B66" s="25">
        <v>1</v>
      </c>
      <c r="D66" s="9" t="s">
        <v>70</v>
      </c>
      <c r="E66" s="9">
        <v>360</v>
      </c>
      <c r="F66" s="37" t="s">
        <v>112</v>
      </c>
      <c r="G66" s="38"/>
      <c r="H66" s="12" t="s">
        <v>2</v>
      </c>
      <c r="I66" s="37" t="s">
        <v>143</v>
      </c>
      <c r="J66" s="39"/>
      <c r="K66" s="12"/>
      <c r="L66" s="12"/>
      <c r="M66" s="12">
        <v>85</v>
      </c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pans="2:31" ht="12.75" customHeight="1" x14ac:dyDescent="0.2">
      <c r="B67" s="25">
        <v>1</v>
      </c>
      <c r="D67" s="9" t="s">
        <v>71</v>
      </c>
      <c r="E67" s="9">
        <v>360</v>
      </c>
      <c r="F67" s="37" t="s">
        <v>113</v>
      </c>
      <c r="G67" s="38"/>
      <c r="H67" s="12" t="s">
        <v>2</v>
      </c>
      <c r="I67" s="37" t="s">
        <v>157</v>
      </c>
      <c r="J67" s="39"/>
      <c r="K67" s="12"/>
      <c r="L67" s="12">
        <v>674</v>
      </c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pans="2:31" ht="12.75" customHeight="1" x14ac:dyDescent="0.2">
      <c r="B68" s="25">
        <v>1</v>
      </c>
      <c r="D68" s="9" t="s">
        <v>72</v>
      </c>
      <c r="E68" s="9">
        <v>360</v>
      </c>
      <c r="F68" s="37" t="s">
        <v>125</v>
      </c>
      <c r="G68" s="38"/>
      <c r="H68" s="12" t="s">
        <v>2</v>
      </c>
      <c r="I68" s="37" t="s">
        <v>128</v>
      </c>
      <c r="J68" s="39"/>
      <c r="K68" s="12"/>
      <c r="L68" s="12">
        <v>310</v>
      </c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pans="2:31" ht="12.75" customHeight="1" x14ac:dyDescent="0.2">
      <c r="B69" s="25">
        <v>1</v>
      </c>
      <c r="D69" s="9" t="s">
        <v>73</v>
      </c>
      <c r="E69" s="9">
        <v>360</v>
      </c>
      <c r="F69" s="37" t="s">
        <v>126</v>
      </c>
      <c r="G69" s="38"/>
      <c r="H69" s="12" t="s">
        <v>2</v>
      </c>
      <c r="I69" s="37" t="s">
        <v>128</v>
      </c>
      <c r="J69" s="39"/>
      <c r="K69" s="12"/>
      <c r="L69" s="12"/>
      <c r="M69" s="12">
        <v>108</v>
      </c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pans="2:31" ht="12.75" customHeight="1" x14ac:dyDescent="0.2">
      <c r="B70" s="25">
        <v>1</v>
      </c>
      <c r="D70" s="9" t="s">
        <v>74</v>
      </c>
      <c r="E70" s="9">
        <v>360</v>
      </c>
      <c r="F70" s="37" t="s">
        <v>127</v>
      </c>
      <c r="G70" s="38"/>
      <c r="H70" s="12" t="s">
        <v>2</v>
      </c>
      <c r="I70" s="37" t="s">
        <v>158</v>
      </c>
      <c r="J70" s="39"/>
      <c r="K70" s="12">
        <v>31</v>
      </c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pans="2:31" ht="12.75" customHeight="1" x14ac:dyDescent="0.2">
      <c r="B71" s="25">
        <v>1</v>
      </c>
      <c r="D71" s="9" t="s">
        <v>75</v>
      </c>
      <c r="E71" s="9">
        <v>360</v>
      </c>
      <c r="F71" s="37" t="s">
        <v>128</v>
      </c>
      <c r="G71" s="38"/>
      <c r="H71" s="12" t="s">
        <v>2</v>
      </c>
      <c r="I71" s="37" t="s">
        <v>145</v>
      </c>
      <c r="J71" s="39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>
        <v>40</v>
      </c>
      <c r="AE71" s="12"/>
    </row>
    <row r="72" spans="2:31" ht="12.75" customHeight="1" x14ac:dyDescent="0.2">
      <c r="B72" s="25"/>
      <c r="D72" s="29"/>
      <c r="E72" s="9"/>
      <c r="F72" s="10"/>
      <c r="G72" s="11"/>
      <c r="H72" s="12"/>
      <c r="I72" s="10"/>
      <c r="J72" s="13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pans="2:31" ht="12.75" customHeight="1" x14ac:dyDescent="0.2">
      <c r="B73" s="25">
        <v>7</v>
      </c>
      <c r="D73" s="9" t="s">
        <v>76</v>
      </c>
      <c r="E73" s="9">
        <v>362</v>
      </c>
      <c r="F73" s="37" t="s">
        <v>166</v>
      </c>
      <c r="G73" s="38"/>
      <c r="H73" s="12" t="s">
        <v>2</v>
      </c>
      <c r="I73" s="37" t="s">
        <v>146</v>
      </c>
      <c r="J73" s="39"/>
      <c r="K73" s="12"/>
      <c r="L73" s="12">
        <v>997</v>
      </c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>
        <v>10</v>
      </c>
      <c r="AE73" s="12"/>
    </row>
    <row r="74" spans="2:31" ht="12.75" customHeight="1" x14ac:dyDescent="0.2">
      <c r="B74" s="25">
        <v>7</v>
      </c>
      <c r="D74" s="9" t="s">
        <v>77</v>
      </c>
      <c r="E74" s="9">
        <v>362</v>
      </c>
      <c r="F74" s="37" t="s">
        <v>167</v>
      </c>
      <c r="G74" s="38"/>
      <c r="H74" s="12" t="s">
        <v>2</v>
      </c>
      <c r="I74" s="37" t="s">
        <v>146</v>
      </c>
      <c r="J74" s="39"/>
      <c r="K74" s="12"/>
      <c r="L74" s="12"/>
      <c r="M74" s="12">
        <v>200</v>
      </c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pans="2:31" ht="12.75" customHeight="1" x14ac:dyDescent="0.2">
      <c r="B75" s="25">
        <v>7</v>
      </c>
      <c r="D75" s="9" t="s">
        <v>78</v>
      </c>
      <c r="E75" s="9">
        <v>362</v>
      </c>
      <c r="F75" s="37" t="s">
        <v>168</v>
      </c>
      <c r="G75" s="38"/>
      <c r="H75" s="12" t="s">
        <v>2</v>
      </c>
      <c r="I75" s="37" t="s">
        <v>186</v>
      </c>
      <c r="J75" s="39"/>
      <c r="K75" s="12"/>
      <c r="L75" s="12">
        <v>455</v>
      </c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>
        <v>7</v>
      </c>
      <c r="AE75" s="12"/>
    </row>
    <row r="76" spans="2:31" ht="12.75" customHeight="1" x14ac:dyDescent="0.2">
      <c r="B76" s="25">
        <v>7</v>
      </c>
      <c r="D76" s="9" t="s">
        <v>79</v>
      </c>
      <c r="E76" s="9">
        <v>362</v>
      </c>
      <c r="F76" s="37" t="s">
        <v>169</v>
      </c>
      <c r="G76" s="38"/>
      <c r="H76" s="12" t="s">
        <v>2</v>
      </c>
      <c r="I76" s="37" t="s">
        <v>129</v>
      </c>
      <c r="J76" s="39"/>
      <c r="K76" s="12"/>
      <c r="L76" s="12"/>
      <c r="M76" s="12">
        <v>220</v>
      </c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2:31" ht="12.75" customHeight="1" x14ac:dyDescent="0.2">
      <c r="B77" s="25">
        <v>7</v>
      </c>
      <c r="D77" s="9" t="s">
        <v>80</v>
      </c>
      <c r="E77" s="9">
        <v>362</v>
      </c>
      <c r="F77" s="37" t="s">
        <v>170</v>
      </c>
      <c r="G77" s="38"/>
      <c r="H77" s="12" t="s">
        <v>2</v>
      </c>
      <c r="I77" s="37" t="s">
        <v>174</v>
      </c>
      <c r="J77" s="39"/>
      <c r="K77" s="12">
        <v>20</v>
      </c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pans="2:31" ht="12.75" customHeight="1" x14ac:dyDescent="0.2">
      <c r="B78" s="25">
        <v>7</v>
      </c>
      <c r="D78" s="9" t="s">
        <v>81</v>
      </c>
      <c r="E78" s="9">
        <v>362</v>
      </c>
      <c r="F78" s="37" t="s">
        <v>171</v>
      </c>
      <c r="G78" s="38"/>
      <c r="H78" s="12" t="s">
        <v>2</v>
      </c>
      <c r="I78" s="37" t="s">
        <v>175</v>
      </c>
      <c r="J78" s="39"/>
      <c r="K78" s="12">
        <v>18</v>
      </c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</row>
    <row r="79" spans="2:31" ht="12.75" customHeight="1" x14ac:dyDescent="0.2">
      <c r="B79" s="25">
        <v>7</v>
      </c>
      <c r="D79" s="9" t="s">
        <v>82</v>
      </c>
      <c r="E79" s="9">
        <v>362</v>
      </c>
      <c r="F79" s="37" t="s">
        <v>172</v>
      </c>
      <c r="G79" s="38"/>
      <c r="H79" s="12" t="s">
        <v>2</v>
      </c>
      <c r="I79" s="37" t="s">
        <v>176</v>
      </c>
      <c r="J79" s="39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>
        <v>83</v>
      </c>
      <c r="AE79" s="12"/>
    </row>
    <row r="80" spans="2:31" ht="12.75" customHeight="1" x14ac:dyDescent="0.2">
      <c r="B80" s="25">
        <v>7</v>
      </c>
      <c r="D80" s="9" t="s">
        <v>83</v>
      </c>
      <c r="E80" s="9">
        <v>362</v>
      </c>
      <c r="F80" s="37" t="s">
        <v>173</v>
      </c>
      <c r="G80" s="38"/>
      <c r="H80" s="12" t="s">
        <v>2</v>
      </c>
      <c r="I80" s="37" t="s">
        <v>187</v>
      </c>
      <c r="J80" s="39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>
        <v>51</v>
      </c>
      <c r="AC80" s="12"/>
      <c r="AD80" s="12"/>
      <c r="AE80" s="12"/>
    </row>
    <row r="81" spans="2:31" ht="12.75" customHeight="1" x14ac:dyDescent="0.2">
      <c r="B81" s="25">
        <v>7</v>
      </c>
      <c r="D81" s="9" t="s">
        <v>84</v>
      </c>
      <c r="E81" s="9">
        <v>362</v>
      </c>
      <c r="F81" s="37" t="s">
        <v>146</v>
      </c>
      <c r="G81" s="38"/>
      <c r="H81" s="12" t="s">
        <v>2</v>
      </c>
      <c r="I81" s="37" t="s">
        <v>129</v>
      </c>
      <c r="J81" s="39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>
        <v>36</v>
      </c>
      <c r="AE81" s="12"/>
    </row>
    <row r="82" spans="2:31" ht="12.75" customHeight="1" x14ac:dyDescent="0.2">
      <c r="B82" s="32">
        <v>7</v>
      </c>
      <c r="D82" s="9" t="s">
        <v>177</v>
      </c>
      <c r="E82" s="9">
        <v>362</v>
      </c>
      <c r="F82" s="37" t="s">
        <v>178</v>
      </c>
      <c r="G82" s="38"/>
      <c r="H82" s="12" t="s">
        <v>2</v>
      </c>
      <c r="I82" s="37" t="s">
        <v>179</v>
      </c>
      <c r="J82" s="39"/>
      <c r="K82" s="12">
        <v>22</v>
      </c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2:31" ht="12.75" customHeight="1" thickBot="1" x14ac:dyDescent="0.25">
      <c r="B83" s="26"/>
      <c r="D83" s="9" t="s">
        <v>183</v>
      </c>
      <c r="E83" s="9">
        <v>353</v>
      </c>
      <c r="F83" s="37" t="s">
        <v>184</v>
      </c>
      <c r="G83" s="38"/>
      <c r="H83" s="12"/>
      <c r="I83" s="10"/>
      <c r="J83" s="13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>
        <v>1</v>
      </c>
      <c r="AD83" s="12"/>
      <c r="AE83" s="12"/>
    </row>
    <row r="84" spans="2:31" ht="12.75" customHeight="1" x14ac:dyDescent="0.2">
      <c r="B84" s="5" t="s">
        <v>11</v>
      </c>
      <c r="D84" s="50" t="s">
        <v>19</v>
      </c>
      <c r="E84" s="51"/>
      <c r="F84" s="51"/>
      <c r="G84" s="51"/>
      <c r="H84" s="51"/>
      <c r="I84" s="51"/>
      <c r="J84" s="52"/>
      <c r="K84" s="14">
        <f t="shared" ref="K84:AE84" si="24">IF(K8="","",IF(K23="",IF(SUM(COUNTIF(K24:K83,"LS")+COUNTIF(K24:K83,"LUMP"))&gt;0,"LS",""),IF(SUM(K24:K83)&gt;0,ROUNDUP(SUM(K24:K83),0),"")))</f>
        <v>511</v>
      </c>
      <c r="L84" s="14">
        <f t="shared" si="24"/>
        <v>9997</v>
      </c>
      <c r="M84" s="14">
        <f t="shared" si="24"/>
        <v>1127</v>
      </c>
      <c r="N84" s="14">
        <f t="shared" si="24"/>
        <v>378</v>
      </c>
      <c r="O84" s="14">
        <f t="shared" si="24"/>
        <v>7</v>
      </c>
      <c r="P84" s="14">
        <f t="shared" si="24"/>
        <v>2</v>
      </c>
      <c r="Q84" s="14">
        <f t="shared" si="24"/>
        <v>422</v>
      </c>
      <c r="R84" s="14">
        <f t="shared" si="24"/>
        <v>2</v>
      </c>
      <c r="S84" s="14">
        <f t="shared" si="24"/>
        <v>410</v>
      </c>
      <c r="T84" s="14">
        <f t="shared" si="24"/>
        <v>2</v>
      </c>
      <c r="U84" s="14">
        <f t="shared" si="24"/>
        <v>1</v>
      </c>
      <c r="V84" s="14">
        <f t="shared" si="24"/>
        <v>2</v>
      </c>
      <c r="W84" s="14">
        <f t="shared" si="24"/>
        <v>6</v>
      </c>
      <c r="X84" s="14">
        <f t="shared" si="24"/>
        <v>4</v>
      </c>
      <c r="Y84" s="14">
        <f t="shared" si="24"/>
        <v>2</v>
      </c>
      <c r="Z84" s="14">
        <f t="shared" si="24"/>
        <v>2</v>
      </c>
      <c r="AA84" s="14">
        <f t="shared" si="24"/>
        <v>42</v>
      </c>
      <c r="AB84" s="14">
        <f t="shared" si="24"/>
        <v>51</v>
      </c>
      <c r="AC84" s="14">
        <f t="shared" si="24"/>
        <v>1</v>
      </c>
      <c r="AD84" s="14">
        <f t="shared" si="24"/>
        <v>568</v>
      </c>
      <c r="AE84" s="14" t="str">
        <f t="shared" si="24"/>
        <v/>
      </c>
    </row>
  </sheetData>
  <mergeCells count="136">
    <mergeCell ref="F83:G83"/>
    <mergeCell ref="I81:J81"/>
    <mergeCell ref="I28:J28"/>
    <mergeCell ref="I29:J29"/>
    <mergeCell ref="I30:J30"/>
    <mergeCell ref="I31:J31"/>
    <mergeCell ref="I32:J32"/>
    <mergeCell ref="I33:J33"/>
    <mergeCell ref="I34:J34"/>
    <mergeCell ref="I47:J47"/>
    <mergeCell ref="I48:J48"/>
    <mergeCell ref="I49:J49"/>
    <mergeCell ref="I51:J51"/>
    <mergeCell ref="I58:J58"/>
    <mergeCell ref="I59:J59"/>
    <mergeCell ref="I60:J60"/>
    <mergeCell ref="I61:J61"/>
    <mergeCell ref="I76:J76"/>
    <mergeCell ref="I77:J77"/>
    <mergeCell ref="I78:J78"/>
    <mergeCell ref="I79:J79"/>
    <mergeCell ref="I80:J80"/>
    <mergeCell ref="I65:J65"/>
    <mergeCell ref="I66:J66"/>
    <mergeCell ref="I67:J67"/>
    <mergeCell ref="I71:J71"/>
    <mergeCell ref="I75:J75"/>
    <mergeCell ref="I68:J68"/>
    <mergeCell ref="I69:J69"/>
    <mergeCell ref="I70:J70"/>
    <mergeCell ref="I73:J73"/>
    <mergeCell ref="I74:J74"/>
    <mergeCell ref="I52:J52"/>
    <mergeCell ref="I53:J53"/>
    <mergeCell ref="I54:J54"/>
    <mergeCell ref="I56:J56"/>
    <mergeCell ref="I57:J57"/>
    <mergeCell ref="F74:G74"/>
    <mergeCell ref="F81:G81"/>
    <mergeCell ref="I24:J24"/>
    <mergeCell ref="I25:J25"/>
    <mergeCell ref="I26:J26"/>
    <mergeCell ref="I27:J27"/>
    <mergeCell ref="I35:J35"/>
    <mergeCell ref="I38:J38"/>
    <mergeCell ref="I39:J39"/>
    <mergeCell ref="I40:J40"/>
    <mergeCell ref="I41:J41"/>
    <mergeCell ref="I42:J42"/>
    <mergeCell ref="I43:J43"/>
    <mergeCell ref="I44:J44"/>
    <mergeCell ref="I45:J45"/>
    <mergeCell ref="I46:J46"/>
    <mergeCell ref="F68:G68"/>
    <mergeCell ref="F69:G69"/>
    <mergeCell ref="F70:G70"/>
    <mergeCell ref="F71:G71"/>
    <mergeCell ref="F73:G73"/>
    <mergeCell ref="F80:G80"/>
    <mergeCell ref="F28:G28"/>
    <mergeCell ref="F29:G29"/>
    <mergeCell ref="F67:G67"/>
    <mergeCell ref="F30:G30"/>
    <mergeCell ref="F32:G32"/>
    <mergeCell ref="F33:G33"/>
    <mergeCell ref="F47:G47"/>
    <mergeCell ref="F48:G48"/>
    <mergeCell ref="F49:G49"/>
    <mergeCell ref="F51:G51"/>
    <mergeCell ref="F58:G58"/>
    <mergeCell ref="F59:G59"/>
    <mergeCell ref="F56:G56"/>
    <mergeCell ref="F57:G57"/>
    <mergeCell ref="F45:G45"/>
    <mergeCell ref="F46:G46"/>
    <mergeCell ref="F52:G52"/>
    <mergeCell ref="F53:G53"/>
    <mergeCell ref="F54:G54"/>
    <mergeCell ref="B10:B23"/>
    <mergeCell ref="R11:R22"/>
    <mergeCell ref="Q11:Q22"/>
    <mergeCell ref="T11:T22"/>
    <mergeCell ref="M11:M22"/>
    <mergeCell ref="F60:G60"/>
    <mergeCell ref="F61:G61"/>
    <mergeCell ref="F62:G62"/>
    <mergeCell ref="F63:G63"/>
    <mergeCell ref="E54:E55"/>
    <mergeCell ref="D84:J84"/>
    <mergeCell ref="K11:K22"/>
    <mergeCell ref="L11:L22"/>
    <mergeCell ref="E10:E23"/>
    <mergeCell ref="F10:J23"/>
    <mergeCell ref="F31:G31"/>
    <mergeCell ref="F34:G34"/>
    <mergeCell ref="F35:G35"/>
    <mergeCell ref="F36:G36"/>
    <mergeCell ref="F38:G38"/>
    <mergeCell ref="F39:G39"/>
    <mergeCell ref="F40:G40"/>
    <mergeCell ref="F41:G41"/>
    <mergeCell ref="F42:G42"/>
    <mergeCell ref="F43:G43"/>
    <mergeCell ref="F44:G44"/>
    <mergeCell ref="F24:G24"/>
    <mergeCell ref="F25:G25"/>
    <mergeCell ref="F26:G26"/>
    <mergeCell ref="F27:G27"/>
    <mergeCell ref="F75:G75"/>
    <mergeCell ref="F76:G76"/>
    <mergeCell ref="F77:G77"/>
    <mergeCell ref="F78:G78"/>
    <mergeCell ref="F82:G82"/>
    <mergeCell ref="I82:J82"/>
    <mergeCell ref="D7:AE7"/>
    <mergeCell ref="X11:X22"/>
    <mergeCell ref="W11:W22"/>
    <mergeCell ref="AC11:AC22"/>
    <mergeCell ref="AB11:AB22"/>
    <mergeCell ref="U11:U22"/>
    <mergeCell ref="D10:D23"/>
    <mergeCell ref="D8:J8"/>
    <mergeCell ref="D9:J9"/>
    <mergeCell ref="N11:N22"/>
    <mergeCell ref="O11:O22"/>
    <mergeCell ref="P11:P22"/>
    <mergeCell ref="Z11:Z22"/>
    <mergeCell ref="V11:V22"/>
    <mergeCell ref="AE11:AE22"/>
    <mergeCell ref="AD11:AD22"/>
    <mergeCell ref="AA11:AA22"/>
    <mergeCell ref="Y11:Y22"/>
    <mergeCell ref="S11:S22"/>
    <mergeCell ref="F79:G79"/>
    <mergeCell ref="F65:G65"/>
    <mergeCell ref="F66:G66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2020-06-24T12:56:26Z</dcterms:modified>
</cp:coreProperties>
</file>